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15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<sst xmlns="http://schemas.openxmlformats.org/spreadsheetml/2006/main" count="9" uniqueCount="9">
  <si>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°C Kbely</t>
  </si>
  <si>
    <t>z DS</t>
  </si>
  <si>
    <t>kW</t>
  </si>
  <si>
    <t>kW TZ dT 30K</t>
  </si>
  <si>
    <t>°C pata</t>
  </si>
  <si>
    <t>kW TUV</t>
  </si>
  <si>
    <t>TZ</t>
  </si>
  <si>
    <t>kW rozdíl</t>
  </si>
  <si>
    <t>https://kondenzace.kvalitne.cz/kks/spotreby.xlsx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</si>
</sst>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\ h:mm;@"/>
    <numFmt numFmtId="165" formatCode="dd/mm/yy\ hh:mm"/>
    <numFmt numFmtId="166" formatCode="dd/mm/yy;@"/>
    <numFmt numFmtId="167" formatCode="0.0"/>
    <numFmt numFmtId="168" formatCode="[$-405]mmm\-yy;@"/>
    <numFmt numFmtId="169" formatCode="#,##0&quot; m3&quot;"/>
    <numFmt numFmtId="170" formatCode="#,##0.000"/>
    <numFmt numFmtId="171" formatCode="d/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Calibri"/>
      <family val="2"/>
    </font>
    <font>
      <sz val="10"/>
      <color indexed="8"/>
      <name val="Times New Roman"/>
      <family val="1"/>
    </font>
    <font>
      <u val="single"/>
      <sz val="12.1"/>
      <color indexed="12"/>
      <name val="Calibri"/>
      <family val="2"/>
    </font>
    <font>
      <u val="single"/>
      <sz val="10"/>
      <color indexed="12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Calibri"/>
      <family val="2"/>
    </font>
    <font>
      <u val="single"/>
      <sz val="12.1"/>
      <color theme="10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7" fillId="0" borderId="0" xfId="6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242">
    <cellStyle name="Normal" xfId="0"/>
    <cellStyle name="20 % – Zvýraznění1" xfId="15"/>
    <cellStyle name="20 % – Zvýraznění1 2" xfId="16"/>
    <cellStyle name="20 % – Zvýraznění1 2 2" xfId="17"/>
    <cellStyle name="20 % – Zvýraznění2" xfId="18"/>
    <cellStyle name="20 % – Zvýraznění2 2" xfId="19"/>
    <cellStyle name="20 % – Zvýraznění2 2 2" xfId="20"/>
    <cellStyle name="20 % – Zvýraznění3" xfId="21"/>
    <cellStyle name="20 % – Zvýraznění3 2" xfId="22"/>
    <cellStyle name="20 % – Zvýraznění3 2 2" xfId="23"/>
    <cellStyle name="20 % – Zvýraznění4" xfId="24"/>
    <cellStyle name="20 % – Zvýraznění4 2" xfId="25"/>
    <cellStyle name="20 % – Zvýraznění4 2 2" xfId="26"/>
    <cellStyle name="20 % – Zvýraznění5" xfId="27"/>
    <cellStyle name="20 % – Zvýraznění5 2" xfId="28"/>
    <cellStyle name="20 % – Zvýraznění5 2 2" xfId="29"/>
    <cellStyle name="20 % – Zvýraznění6" xfId="30"/>
    <cellStyle name="20 % – Zvýraznění6 2" xfId="31"/>
    <cellStyle name="20 % – Zvýraznění6 2 2" xfId="32"/>
    <cellStyle name="40 % – Zvýraznění1" xfId="33"/>
    <cellStyle name="40 % – Zvýraznění1 2" xfId="34"/>
    <cellStyle name="40 % – Zvýraznění1 2 2" xfId="35"/>
    <cellStyle name="40 % – Zvýraznění2" xfId="36"/>
    <cellStyle name="40 % – Zvýraznění2 2" xfId="37"/>
    <cellStyle name="40 % – Zvýraznění2 2 2" xfId="38"/>
    <cellStyle name="40 % – Zvýraznění3" xfId="39"/>
    <cellStyle name="40 % – Zvýraznění3 2" xfId="40"/>
    <cellStyle name="40 % – Zvýraznění3 2 2" xfId="41"/>
    <cellStyle name="40 % – Zvýraznění4" xfId="42"/>
    <cellStyle name="40 % – Zvýraznění4 2" xfId="43"/>
    <cellStyle name="40 % – Zvýraznění4 2 2" xfId="44"/>
    <cellStyle name="40 % – Zvýraznění5" xfId="45"/>
    <cellStyle name="40 % – Zvýraznění5 2" xfId="46"/>
    <cellStyle name="40 % – Zvýraznění5 2 2" xfId="47"/>
    <cellStyle name="40 % – Zvýraznění6" xfId="48"/>
    <cellStyle name="40 % – Zvýraznění6 2" xfId="49"/>
    <cellStyle name="40 % – Zvýraznění6 2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Celkem" xfId="57"/>
    <cellStyle name="Comma" xfId="58"/>
    <cellStyle name="Comma [0]" xfId="59"/>
    <cellStyle name="Excel Built-in normální 2" xfId="60"/>
    <cellStyle name="Excel Built-in normální 2 2" xfId="61"/>
    <cellStyle name="Excel Built-in normální 3" xfId="62"/>
    <cellStyle name="Excel Built-in normální 3 2" xfId="63"/>
    <cellStyle name="Excel Built-in normální 4" xfId="64"/>
    <cellStyle name="Hyperlink" xfId="65"/>
    <cellStyle name="Hypertextový odkaz 2" xfId="66"/>
    <cellStyle name="Hypertextový odkaz 2 2" xfId="67"/>
    <cellStyle name="Hypertextový odkaz 2 3" xfId="68"/>
    <cellStyle name="Hypertextový odkaz 2 4" xfId="69"/>
    <cellStyle name="Hypertextový odkaz 2 5" xfId="70"/>
    <cellStyle name="Hypertextový odkaz 2 6" xfId="71"/>
    <cellStyle name="Hypertextový odkaz 2 7" xfId="72"/>
    <cellStyle name="Hypertextový odkaz 3" xfId="73"/>
    <cellStyle name="Hypertextový odkaz 4" xfId="74"/>
    <cellStyle name="Hypertextový odkaz 5" xfId="75"/>
    <cellStyle name="Chybně" xfId="76"/>
    <cellStyle name="Kontrolní buňka" xfId="77"/>
    <cellStyle name="Currency" xfId="78"/>
    <cellStyle name="Currency [0]" xfId="79"/>
    <cellStyle name="Nadpis 1" xfId="80"/>
    <cellStyle name="Nadpis 2" xfId="81"/>
    <cellStyle name="Nadpis 3" xfId="82"/>
    <cellStyle name="Nadpis 4" xfId="83"/>
    <cellStyle name="Název" xfId="84"/>
    <cellStyle name="Neutrální" xfId="85"/>
    <cellStyle name="normální 10" xfId="86"/>
    <cellStyle name="normální 10 2" xfId="87"/>
    <cellStyle name="normální 10 2 2" xfId="88"/>
    <cellStyle name="normální 10 3" xfId="89"/>
    <cellStyle name="normální 10 3 2" xfId="90"/>
    <cellStyle name="normální 10 4" xfId="91"/>
    <cellStyle name="normální 10 4 2" xfId="92"/>
    <cellStyle name="normální 10 5" xfId="93"/>
    <cellStyle name="normální 10 5 2" xfId="94"/>
    <cellStyle name="normální 10 6" xfId="95"/>
    <cellStyle name="normální 10 6 2" xfId="96"/>
    <cellStyle name="normální 10 7" xfId="97"/>
    <cellStyle name="normální 10 7 2" xfId="98"/>
    <cellStyle name="normální 11" xfId="99"/>
    <cellStyle name="normální 11 2" xfId="100"/>
    <cellStyle name="normální 11 2 2" xfId="101"/>
    <cellStyle name="normální 11 3" xfId="102"/>
    <cellStyle name="normální 11 3 2" xfId="103"/>
    <cellStyle name="normální 11 4" xfId="104"/>
    <cellStyle name="normální 11 4 2" xfId="105"/>
    <cellStyle name="normální 11 5" xfId="106"/>
    <cellStyle name="normální 11 5 2" xfId="107"/>
    <cellStyle name="normální 12" xfId="108"/>
    <cellStyle name="normální 12 2" xfId="109"/>
    <cellStyle name="normální 12 2 2" xfId="110"/>
    <cellStyle name="normální 12 3" xfId="111"/>
    <cellStyle name="normální 12 3 2" xfId="112"/>
    <cellStyle name="normální 12 4" xfId="113"/>
    <cellStyle name="normální 12 4 2" xfId="114"/>
    <cellStyle name="normální 13" xfId="115"/>
    <cellStyle name="normální 13 2" xfId="116"/>
    <cellStyle name="normální 14" xfId="117"/>
    <cellStyle name="normální 15" xfId="118"/>
    <cellStyle name="Normální 16" xfId="119"/>
    <cellStyle name="normální 16 2" xfId="120"/>
    <cellStyle name="Normální 16 3" xfId="121"/>
    <cellStyle name="normální 17" xfId="122"/>
    <cellStyle name="normální 2" xfId="123"/>
    <cellStyle name="normální 2 10" xfId="124"/>
    <cellStyle name="normální 2 10 2" xfId="125"/>
    <cellStyle name="normální 2 11" xfId="126"/>
    <cellStyle name="normální 2 11 2" xfId="127"/>
    <cellStyle name="normální 2 12" xfId="128"/>
    <cellStyle name="normální 2 12 2" xfId="129"/>
    <cellStyle name="normální 2 13" xfId="130"/>
    <cellStyle name="normální 2 13 2" xfId="131"/>
    <cellStyle name="normální 2 14" xfId="132"/>
    <cellStyle name="normální 2 14 2" xfId="133"/>
    <cellStyle name="normální 2 15" xfId="134"/>
    <cellStyle name="normální 2 16" xfId="135"/>
    <cellStyle name="normální 2 2" xfId="136"/>
    <cellStyle name="normální 2 2 10" xfId="137"/>
    <cellStyle name="normální 2 2 11" xfId="138"/>
    <cellStyle name="normální 2 2 12" xfId="139"/>
    <cellStyle name="normální 2 2 13" xfId="140"/>
    <cellStyle name="normální 2 2 14" xfId="141"/>
    <cellStyle name="normální 2 2 15" xfId="142"/>
    <cellStyle name="normální 2 2 2" xfId="143"/>
    <cellStyle name="normální 2 2 2 2" xfId="144"/>
    <cellStyle name="normální 2 2 2 2 2" xfId="145"/>
    <cellStyle name="normální 2 2 2 2 2 2" xfId="146"/>
    <cellStyle name="normální 2 2 2 2 2 2 2" xfId="147"/>
    <cellStyle name="normální 2 2 2 2 2 2 2 2" xfId="148"/>
    <cellStyle name="normální 2 2 2 2 2 2 2 2 2" xfId="149"/>
    <cellStyle name="normální 2 2 2 2 2 2 3" xfId="150"/>
    <cellStyle name="normální 2 2 2 2 2 2 4" xfId="151"/>
    <cellStyle name="normální 2 2 2 2 2 2 5" xfId="152"/>
    <cellStyle name="normální 2 2 2 2 2 3" xfId="153"/>
    <cellStyle name="normální 2 2 2 2 2 3 2" xfId="154"/>
    <cellStyle name="normální 2 2 2 2 2 4" xfId="155"/>
    <cellStyle name="normální 2 2 2 2 2 4 2" xfId="156"/>
    <cellStyle name="normální 2 2 2 2 2 5" xfId="157"/>
    <cellStyle name="normální 2 2 2 2 3" xfId="158"/>
    <cellStyle name="normální 2 2 2 2 4" xfId="159"/>
    <cellStyle name="normální 2 2 2 2 5" xfId="160"/>
    <cellStyle name="normální 2 2 2 2 6" xfId="161"/>
    <cellStyle name="normální 2 2 2 2 7" xfId="162"/>
    <cellStyle name="normální 2 2 2 2 8" xfId="163"/>
    <cellStyle name="normální 2 2 2 3" xfId="164"/>
    <cellStyle name="normální 2 2 2 3 2" xfId="165"/>
    <cellStyle name="normální 2 2 2 3 3" xfId="166"/>
    <cellStyle name="normální 2 2 2 3 4" xfId="167"/>
    <cellStyle name="normální 2 2 2 3 5" xfId="168"/>
    <cellStyle name="normální 2 2 2 4" xfId="169"/>
    <cellStyle name="normální 2 2 2 4 2" xfId="170"/>
    <cellStyle name="normální 2 2 2 5" xfId="171"/>
    <cellStyle name="normální 2 2 2 5 2" xfId="172"/>
    <cellStyle name="normální 2 2 2 6" xfId="173"/>
    <cellStyle name="normální 2 2 2 6 2" xfId="174"/>
    <cellStyle name="normální 2 2 2 7" xfId="175"/>
    <cellStyle name="normální 2 2 2 7 2" xfId="176"/>
    <cellStyle name="normální 2 2 2 8" xfId="177"/>
    <cellStyle name="normální 2 2 3" xfId="178"/>
    <cellStyle name="normální 2 2 3 2" xfId="179"/>
    <cellStyle name="normální 2 2 3 2 2" xfId="180"/>
    <cellStyle name="normální 2 2 3 3" xfId="181"/>
    <cellStyle name="normální 2 2 3 3 2" xfId="182"/>
    <cellStyle name="normální 2 2 3 4" xfId="183"/>
    <cellStyle name="normální 2 2 3 4 2" xfId="184"/>
    <cellStyle name="normální 2 2 4" xfId="185"/>
    <cellStyle name="normální 2 2 5" xfId="186"/>
    <cellStyle name="normální 2 2 6" xfId="187"/>
    <cellStyle name="normální 2 2 7" xfId="188"/>
    <cellStyle name="normální 2 2 8" xfId="189"/>
    <cellStyle name="normální 2 2 9" xfId="190"/>
    <cellStyle name="normální 2 3" xfId="191"/>
    <cellStyle name="normální 2 3 2" xfId="192"/>
    <cellStyle name="normální 2 3 3" xfId="193"/>
    <cellStyle name="normální 2 3 4" xfId="194"/>
    <cellStyle name="normální 2 3 5" xfId="195"/>
    <cellStyle name="normální 2 3 6" xfId="196"/>
    <cellStyle name="normální 2 3 7" xfId="197"/>
    <cellStyle name="normální 2 3 8" xfId="198"/>
    <cellStyle name="normální 2 4" xfId="199"/>
    <cellStyle name="normální 2 4 2" xfId="200"/>
    <cellStyle name="normální 2 4 3" xfId="201"/>
    <cellStyle name="normální 2 4 4" xfId="202"/>
    <cellStyle name="normální 2 4 5" xfId="203"/>
    <cellStyle name="normální 2 5" xfId="204"/>
    <cellStyle name="normální 2 5 2" xfId="205"/>
    <cellStyle name="normální 2 6" xfId="206"/>
    <cellStyle name="normální 2 6 2" xfId="207"/>
    <cellStyle name="normální 2 7" xfId="208"/>
    <cellStyle name="normální 2 7 2" xfId="209"/>
    <cellStyle name="normální 2 8" xfId="210"/>
    <cellStyle name="normální 2 8 2" xfId="211"/>
    <cellStyle name="normální 2 9" xfId="212"/>
    <cellStyle name="normální 2 9 2" xfId="213"/>
    <cellStyle name="normální 3" xfId="214"/>
    <cellStyle name="normální 3 2" xfId="215"/>
    <cellStyle name="normální 3 3" xfId="216"/>
    <cellStyle name="normální 3 3 2" xfId="217"/>
    <cellStyle name="normální 4" xfId="218"/>
    <cellStyle name="normální 4 2" xfId="219"/>
    <cellStyle name="normální 4 2 2" xfId="220"/>
    <cellStyle name="normální 4 3" xfId="221"/>
    <cellStyle name="normální 4 3 2" xfId="222"/>
    <cellStyle name="normální 4 4" xfId="223"/>
    <cellStyle name="normální 5" xfId="224"/>
    <cellStyle name="normální 5 2" xfId="225"/>
    <cellStyle name="normální 5 2 2" xfId="226"/>
    <cellStyle name="normální 6" xfId="227"/>
    <cellStyle name="normální 7" xfId="228"/>
    <cellStyle name="normální 8" xfId="229"/>
    <cellStyle name="normální 9" xfId="230"/>
    <cellStyle name="Poznámka" xfId="231"/>
    <cellStyle name="Poznámka 2" xfId="232"/>
    <cellStyle name="Poznámka 2 2" xfId="233"/>
    <cellStyle name="Poznámka 2 2 2" xfId="234"/>
    <cellStyle name="Poznámka 2 3" xfId="235"/>
    <cellStyle name="Poznámka 3" xfId="236"/>
    <cellStyle name="Poznámka 3 2" xfId="237"/>
    <cellStyle name="Poznámka 4" xfId="238"/>
    <cellStyle name="Poznámka 4 2" xfId="239"/>
    <cellStyle name="Poznámka 5" xfId="240"/>
    <cellStyle name="Poznámka 5 2" xfId="241"/>
    <cellStyle name="Percent" xfId="242"/>
    <cellStyle name="Propojená buňka" xfId="243"/>
    <cellStyle name="Správně" xfId="244"/>
    <cellStyle name="Text upozornění" xfId="245"/>
    <cellStyle name="Vstup" xfId="246"/>
    <cellStyle name="Výpočet" xfId="247"/>
    <cellStyle name="Výstup" xfId="248"/>
    <cellStyle name="Vysvětlující text" xfId="249"/>
    <cellStyle name="Zvýraznění 1" xfId="250"/>
    <cellStyle name="Zvýraznění 2" xfId="251"/>
    <cellStyle name="Zvýraznění 3" xfId="252"/>
    <cellStyle name="Zvýraznění 4" xfId="253"/>
    <cellStyle name="Zvýraznění 5" xfId="254"/>
    <cellStyle name="Zvýraznění 6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"/>
          <c:w val="0.86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List1!$F$4</c:f>
              <c:strCache>
                <c:ptCount val="1"/>
                <c:pt idx="0">
                  <c:v>kW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List1!$A$5:$A$21</c:f>
              <c:strCache/>
            </c:strRef>
          </c:xVal>
          <c:yVal>
            <c:numRef>
              <c:f>List1!$F$5:$F$21</c:f>
              <c:numCache/>
            </c:numRef>
          </c:yVal>
          <c:smooth val="0"/>
        </c:ser>
        <c:ser>
          <c:idx val="1"/>
          <c:order val="1"/>
          <c:tx>
            <c:strRef>
              <c:f>List1!$G$4</c:f>
              <c:strCache>
                <c:ptCount val="1"/>
                <c:pt idx="0">
                  <c:v>TZ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List1!$A$5:$A$21</c:f>
              <c:strCache/>
            </c:strRef>
          </c:xVal>
          <c:yVal>
            <c:numRef>
              <c:f>List1!$G$5:$G$21</c:f>
              <c:numCache/>
            </c:numRef>
          </c:yVal>
          <c:smooth val="0"/>
        </c:ser>
        <c:axId val="33419122"/>
        <c:axId val="32336643"/>
      </c:scatterChart>
      <c:val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0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36643"/>
        <c:crosses val="autoZero"/>
        <c:crossBetween val="midCat"/>
        <c:dispUnits/>
      </c:valAx>
      <c:valAx>
        <c:axId val="32336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191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75"/>
          <c:y val="0.43875"/>
          <c:w val="0.09225"/>
          <c:h val="0.1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</xdr:row>
      <xdr:rowOff>95250</xdr:rowOff>
    </xdr:from>
    <xdr:to>
      <xdr:col>19</xdr:col>
      <xdr:colOff>57150</xdr:colOff>
      <xdr:row>22</xdr:row>
      <xdr:rowOff>161925</xdr:rowOff>
    </xdr:to>
    <xdr:graphicFrame>
      <xdr:nvGraphicFramePr>
        <xdr:cNvPr id="1" name="Graf 1"/>
        <xdr:cNvGraphicFramePr/>
      </xdr:nvGraphicFramePr>
      <xdr:xfrm>
        <a:off x="6229350" y="285750"/>
        <a:ext cx="59721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ondenzace.kvalitne.cz/kks/spotreby.xlsx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7.57421875" style="0" customWidth="1"/>
  </cols>
  <sheetData>
    <row r="1" spans="7:8" ht="15">
      <c r="G1" s="2">
        <v>6</v>
      </c>
      <c r="H1" s="1" t="s">
        <v>3</v>
      </c>
    </row>
    <row r="2" spans="7:8" ht="15">
      <c r="G2" s="2">
        <v>15</v>
      </c>
      <c r="H2" s="1" t="s">
        <v>4</v>
      </c>
    </row>
    <row r="3" spans="7:8" ht="15">
      <c r="G3" s="2">
        <v>0.4</v>
      </c>
      <c r="H3" s="1" t="s">
        <v>5</v>
      </c>
    </row>
    <row r="4" spans="1:8" ht="15">
      <c r="A4" s="4">
        <v>43101</v>
      </c>
      <c r="B4" s="1" t="s">
        <v>0</v>
      </c>
      <c r="C4" s="1" t="s">
        <v>1</v>
      </c>
      <c r="F4" s="1" t="s">
        <v>2</v>
      </c>
      <c r="G4" s="1" t="s">
        <v>6</v>
      </c>
      <c r="H4" s="1" t="s">
        <v>7</v>
      </c>
    </row>
    <row r="5" spans="1:8" ht="15">
      <c r="A5" s="4">
        <v>43191</v>
      </c>
      <c r="B5" s="5">
        <v>1.1466666666666747</v>
      </c>
      <c r="C5">
        <v>9930</v>
      </c>
      <c r="F5">
        <f>C5/(A5-A4)/24</f>
        <v>4.597222222222222</v>
      </c>
      <c r="G5">
        <f>(G$2-$B5)*G$1/30+G$3</f>
        <v>3.1706666666666647</v>
      </c>
      <c r="H5" s="1">
        <f>F5-G5</f>
        <v>1.4265555555555576</v>
      </c>
    </row>
    <row r="6" spans="1:7" ht="15">
      <c r="A6" s="4">
        <v>43282</v>
      </c>
      <c r="B6" s="5">
        <v>16.743956043956032</v>
      </c>
      <c r="G6" s="1">
        <f aca="true" t="shared" si="0" ref="G6:G21">(G$2-$B6)*G$1/30+G$3</f>
        <v>0.051208791208793514</v>
      </c>
    </row>
    <row r="7" spans="1:7" ht="15">
      <c r="A7" s="4">
        <v>43374</v>
      </c>
      <c r="B7" s="5">
        <v>19.960869565217386</v>
      </c>
      <c r="G7" s="1">
        <f t="shared" si="0"/>
        <v>-0.5921739130434772</v>
      </c>
    </row>
    <row r="8" spans="1:7" ht="15">
      <c r="A8" s="4">
        <v>43466</v>
      </c>
      <c r="B8" s="5">
        <v>6.198913043478194</v>
      </c>
      <c r="G8" s="1">
        <f t="shared" si="0"/>
        <v>2.1602173913043616</v>
      </c>
    </row>
    <row r="9" spans="1:8" ht="15">
      <c r="A9" s="4">
        <v>43556</v>
      </c>
      <c r="B9" s="5">
        <v>3.485555555555503</v>
      </c>
      <c r="C9">
        <v>9263</v>
      </c>
      <c r="F9" s="1">
        <f>C9/(A9-A8)/24</f>
        <v>4.288425925925925</v>
      </c>
      <c r="G9" s="1">
        <f t="shared" si="0"/>
        <v>2.7028888888888996</v>
      </c>
      <c r="H9" s="1">
        <f>F9-G9</f>
        <v>1.5855370370370259</v>
      </c>
    </row>
    <row r="10" spans="1:7" ht="15">
      <c r="A10" s="4">
        <v>43647</v>
      </c>
      <c r="B10" s="5">
        <v>15.03846153846158</v>
      </c>
      <c r="G10" s="1">
        <f t="shared" si="0"/>
        <v>0.3923076923076842</v>
      </c>
    </row>
    <row r="11" spans="1:7" ht="15">
      <c r="A11" s="4">
        <v>43739</v>
      </c>
      <c r="B11" s="5">
        <v>18.453260869565106</v>
      </c>
      <c r="G11" s="1">
        <f t="shared" si="0"/>
        <v>-0.29065217391302123</v>
      </c>
    </row>
    <row r="12" spans="1:7" ht="15">
      <c r="A12" s="4">
        <v>43831</v>
      </c>
      <c r="B12" s="5">
        <v>6.486956521738925</v>
      </c>
      <c r="G12" s="1">
        <f t="shared" si="0"/>
        <v>2.102608695652215</v>
      </c>
    </row>
    <row r="13" spans="1:8" ht="15">
      <c r="A13" s="4">
        <v>43922</v>
      </c>
      <c r="B13" s="5">
        <v>3.9846153846153287</v>
      </c>
      <c r="C13">
        <v>10441</v>
      </c>
      <c r="F13" s="1">
        <f>C13/(A13-A12)/24</f>
        <v>4.780677655677656</v>
      </c>
      <c r="G13" s="1">
        <f t="shared" si="0"/>
        <v>2.603076923076934</v>
      </c>
      <c r="H13" s="1">
        <f>F13-G13</f>
        <v>2.177600732600722</v>
      </c>
    </row>
    <row r="14" spans="1:7" ht="15">
      <c r="A14" s="4">
        <v>44013</v>
      </c>
      <c r="B14" s="5">
        <v>13.708791208791288</v>
      </c>
      <c r="G14" s="1">
        <f t="shared" si="0"/>
        <v>0.6582417582417424</v>
      </c>
    </row>
    <row r="15" spans="1:7" ht="15">
      <c r="A15" s="4">
        <v>44105</v>
      </c>
      <c r="B15" s="5">
        <v>18.45760869565216</v>
      </c>
      <c r="G15" s="1">
        <f t="shared" si="0"/>
        <v>-0.29152173913043167</v>
      </c>
    </row>
    <row r="16" spans="1:7" ht="15">
      <c r="A16" s="4">
        <v>44197</v>
      </c>
      <c r="B16" s="5">
        <v>5.8826086956523005</v>
      </c>
      <c r="G16" s="1">
        <f t="shared" si="0"/>
        <v>2.22347826086954</v>
      </c>
    </row>
    <row r="17" spans="1:9" ht="15">
      <c r="A17" s="4">
        <v>44287</v>
      </c>
      <c r="B17" s="5">
        <v>1.4466666666667152</v>
      </c>
      <c r="C17">
        <v>7313</v>
      </c>
      <c r="D17">
        <v>6248</v>
      </c>
      <c r="E17">
        <v>1065</v>
      </c>
      <c r="F17" s="1">
        <f>C17/(A17-A16)/24</f>
        <v>3.385648148148148</v>
      </c>
      <c r="G17" s="1">
        <f t="shared" si="0"/>
        <v>3.1106666666666567</v>
      </c>
      <c r="H17">
        <f>F17-G17</f>
        <v>0.2749814814814915</v>
      </c>
      <c r="I17">
        <f>SUM(D17:E17)</f>
        <v>7313</v>
      </c>
    </row>
    <row r="18" spans="1:7" ht="15">
      <c r="A18" s="4">
        <v>44378</v>
      </c>
      <c r="B18" s="5">
        <v>12.756043956044028</v>
      </c>
      <c r="G18" s="1">
        <f t="shared" si="0"/>
        <v>0.8487912087911944</v>
      </c>
    </row>
    <row r="19" spans="1:7" ht="15">
      <c r="A19" s="4">
        <v>44470</v>
      </c>
      <c r="B19" s="5">
        <v>17.68478260869581</v>
      </c>
      <c r="G19" s="1">
        <f t="shared" si="0"/>
        <v>-0.13695652173916173</v>
      </c>
    </row>
    <row r="20" spans="1:7" ht="15">
      <c r="A20" s="4">
        <v>44562</v>
      </c>
      <c r="B20" s="5">
        <v>5.216304347826221</v>
      </c>
      <c r="G20" s="1">
        <f t="shared" si="0"/>
        <v>2.356739130434756</v>
      </c>
    </row>
    <row r="21" spans="1:9" ht="15">
      <c r="A21" s="4">
        <v>44652</v>
      </c>
      <c r="B21" s="5">
        <v>3.7438202247190686</v>
      </c>
      <c r="C21">
        <v>5174</v>
      </c>
      <c r="D21">
        <v>4033</v>
      </c>
      <c r="E21">
        <v>1385</v>
      </c>
      <c r="F21" s="1">
        <f>C21/(A21-A20)/24</f>
        <v>2.39537037037037</v>
      </c>
      <c r="G21" s="1">
        <f t="shared" si="0"/>
        <v>2.6512359550561864</v>
      </c>
      <c r="H21" s="1">
        <f>F21-G21</f>
        <v>-0.2558655846858162</v>
      </c>
      <c r="I21" s="1">
        <f>SUM(D21:E21)</f>
        <v>5418</v>
      </c>
    </row>
    <row r="25" ht="15">
      <c r="B25" s="3" t="s">
        <v>8</v>
      </c>
    </row>
  </sheetData>
  <sheetProtection/>
  <hyperlinks>
    <hyperlink ref="B25" r:id="rId1" display="https://kondenzace.kvalitne.cz/kks/spotreby.xlsx"/>
  </hyperlinks>
  <printOptions/>
  <pageMargins left="0.7" right="0.7" top="0.787401575" bottom="0.7874015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2022-04-01T06:28:54Z</dcterms:created>
  <dcterms:modified xsi:type="dcterms:W3CDTF">2022-04-01T07:08:45Z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